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<sst xmlns="http://schemas.openxmlformats.org/spreadsheetml/2006/main" count="64" uniqueCount="64">
  <si>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</si>
  <si>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FDD020</t>
  </si>
  <si>
    <t xml:space="preserve">m</t>
  </si>
  <si>
    <t xml:space="preserve">Barandilla de fachada, de aluminio.</t>
  </si>
  <si>
    <r>
      <rPr>
        <sz val="8.25"/>
        <color rgb="FF000000"/>
        <rFont val="Arial"/>
        <family val="2"/>
      </rPr>
      <t xml:space="preserve">Barandilla de fachada en forma recta, de 100 cm de altura, de aluminio lacado color blanco, "CORTIZO", formada por: bastidor compuesto de barandal superior de perfil rectangular de 51x21 mm y montantes de perfil rectangular de 40x20 mm con una separación de 100 cm entre sí; entrepaño para relleno de los huecos del bastidor compuesto de banda de vidrio laminar, de 3+3 mm, incoloro, clasificación de prestaciones 1B1, según UNE-EN 12600, sustentado superiormente por el propio perfil del pasamanos e inferiormente con un perfil de remate, sujeto a los montantes con piezas específicas para ello y pasamanos de perfil elíptico de 80 mm, fijada mediante anclaje mecánico de expansión.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</si>
  <si>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</si>
  <si>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</si>
  <si>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</si>
  <si>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</si>
  <si>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</si>
  <si>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</si>
  <si>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</si>
  <si>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mt25dbc030a</t>
  </si>
  <si>
    <t xml:space="preserve">m</t>
  </si>
  <si>
    <t xml:space="preserve">Pilastra rectangular de 40x20 mm, de aluminio lacado color blanco, "CORTIZO", para barandilla de fachada.</t>
  </si>
  <si>
    <t xml:space="preserve">mt25dbc040a</t>
  </si>
  <si>
    <t xml:space="preserve">m</t>
  </si>
  <si>
    <t xml:space="preserve">Barandal rectangular de 51x21 mm, de aluminio lacado color blanco, "CORTIZO", para barandilla de fachada.</t>
  </si>
  <si>
    <t xml:space="preserve">mt25dbc050a</t>
  </si>
  <si>
    <t xml:space="preserve">m</t>
  </si>
  <si>
    <t xml:space="preserve">Perfil de aluminio lacado color blanco, "CORTIZO", para remate del cristal, para barandilla de fachada, incluso junta del cristal.</t>
  </si>
  <si>
    <t xml:space="preserve">mt25dbc010aa</t>
  </si>
  <si>
    <t xml:space="preserve">m</t>
  </si>
  <si>
    <t xml:space="preserve">Pasamanos elíptico de 80 mm, de aluminio lacado color blanco, "CORTIZO", para barandilla de fachada, incluso tornillos de fijación, y junta del cristal.</t>
  </si>
  <si>
    <t xml:space="preserve">mt21ves010aa</t>
  </si>
  <si>
    <t xml:space="preserve">m²</t>
  </si>
  <si>
    <t xml:space="preserve">Vidrio laminar de seguridad, compuesto por dos lunas de 3 mm de espesor unidas mediante dos láminas incoloras de butiral de polivinilo, de 0,38 mm de espesor cada una, clasificación de prestaciones 1B1, según UNE-EN 12600. Según UNE-EN ISO 12543-2 y UNE-EN 14449</t>
  </si>
  <si>
    <t xml:space="preserve">mt25dbc110c</t>
  </si>
  <si>
    <t xml:space="preserve">Ud</t>
  </si>
  <si>
    <t xml:space="preserve">Kit de accesorios para la barandilla con bastidor sencillo y entrepaño de vidrio con perfil de remate, sistema Barandilla Classic, "CORTIZO".</t>
  </si>
  <si>
    <t xml:space="preserve">mt26aaa023a</t>
  </si>
  <si>
    <t xml:space="preserve">Ud</t>
  </si>
  <si>
    <t xml:space="preserve">Anclaje mecánico con taco de expansión de acero galvanizado, tuerca y arandela.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</si>
  <si>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</si>
  <si>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</si>
  <si>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</si>
  <si>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</si>
  <si>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</si>
  <si>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</si>
  <si>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</si>
  <si>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</si>
  <si>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</si>
  <si>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</si>
  <si>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</si>
  <si>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</si>
  <si>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</si>
  <si>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</si>
  <si>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</si>
  <si>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</si>
  <si>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</si>
  <si>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</si>
  <si>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33,78€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</si>
  <si>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</si>
  <si>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</si>
  <si>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</si>
  <si>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</si>
  <si>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</si>
  <si>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14449:2005</t>
  </si>
  <si>
    <t xml:space="preserve">1/3/4</t>
  </si>
  <si>
    <t xml:space="preserve">Vidrio para la edificación. Vidrio laminado y vidrio laminado de seguridad. Evaluación de la conformidad.</t>
  </si>
  <si>
    <t xml:space="preserve">EN  14449:2005/AC:2005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</si>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</sst>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65" customWidth="1"/>
    <col min="4" max="4" width="71.40" customWidth="1"/>
    <col min="5" max="5" width="3.06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2.1</v>
      </c>
      <c r="G10" s="11"/>
      <c r="H10" s="12">
        <v>10.59</v>
      </c>
      <c r="I10" s="12">
        <f ca="1">ROUND(INDIRECT(ADDRESS(ROW()+(0), COLUMN()+(-3), 1))*INDIRECT(ADDRESS(ROW()+(0), COLUMN()+(-1), 1)), 2)</f>
        <v>22.24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4.51</v>
      </c>
      <c r="I11" s="12">
        <f ca="1">ROUND(INDIRECT(ADDRESS(ROW()+(0), COLUMN()+(-3), 1))*INDIRECT(ADDRESS(ROW()+(0), COLUMN()+(-1), 1)), 2)</f>
        <v>4.74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1.05</v>
      </c>
      <c r="G12" s="11"/>
      <c r="H12" s="12">
        <v>4.58</v>
      </c>
      <c r="I12" s="12">
        <f ca="1">ROUND(INDIRECT(ADDRESS(ROW()+(0), COLUMN()+(-3), 1))*INDIRECT(ADDRESS(ROW()+(0), COLUMN()+(-1), 1)), 2)</f>
        <v>4.81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1.05</v>
      </c>
      <c r="G13" s="11"/>
      <c r="H13" s="12">
        <v>10.48</v>
      </c>
      <c r="I13" s="12">
        <f ca="1">ROUND(INDIRECT(ADDRESS(ROW()+(0), COLUMN()+(-3), 1))*INDIRECT(ADDRESS(ROW()+(0), COLUMN()+(-1), 1)), 2)</f>
        <v>11</v>
      </c>
    </row>
    <row r="14" spans="1:9" ht="45.0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0.9</v>
      </c>
      <c r="G14" s="11"/>
      <c r="H14" s="12">
        <v>34.3</v>
      </c>
      <c r="I14" s="12">
        <f ca="1">ROUND(INDIRECT(ADDRESS(ROW()+(0), COLUMN()+(-3), 1))*INDIRECT(ADDRESS(ROW()+(0), COLUMN()+(-1), 1)), 2)</f>
        <v>30.87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1</v>
      </c>
      <c r="G15" s="11"/>
      <c r="H15" s="12">
        <v>40.9</v>
      </c>
      <c r="I15" s="12">
        <f ca="1">ROUND(INDIRECT(ADDRESS(ROW()+(0), COLUMN()+(-3), 1))*INDIRECT(ADDRESS(ROW()+(0), COLUMN()+(-1), 1)), 2)</f>
        <v>40.9</v>
      </c>
    </row>
    <row r="16" spans="1:9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3">
        <v>2</v>
      </c>
      <c r="G16" s="13"/>
      <c r="H16" s="14">
        <v>1.47</v>
      </c>
      <c r="I16" s="14">
        <f ca="1">ROUND(INDIRECT(ADDRESS(ROW()+(0), COLUMN()+(-3), 1))*INDIRECT(ADDRESS(ROW()+(0), COLUMN()+(-1), 1)), 2)</f>
        <v>2.94</v>
      </c>
    </row>
    <row r="17" spans="1:9" ht="13.50" thickBot="1" customHeight="1">
      <c r="A17" s="15"/>
      <c r="B17" s="15"/>
      <c r="C17" s="15"/>
      <c r="D17" s="15"/>
      <c r="E17" s="15"/>
      <c r="F17" s="9" t="s">
        <v>33</v>
      </c>
      <c r="G17" s="9"/>
      <c r="H17" s="9"/>
      <c r="I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117.5</v>
      </c>
    </row>
    <row r="18" spans="1:9" ht="13.50" thickBot="1" customHeight="1">
      <c r="A18" s="15">
        <v>2</v>
      </c>
      <c r="B18" s="15"/>
      <c r="C18" s="15"/>
      <c r="D18" s="18" t="s">
        <v>34</v>
      </c>
      <c r="E18" s="18"/>
      <c r="F18" s="18"/>
      <c r="G18" s="18"/>
      <c r="H18" s="15"/>
      <c r="I18" s="15"/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"/>
      <c r="F19" s="11">
        <v>0.644</v>
      </c>
      <c r="G19" s="11"/>
      <c r="H19" s="12">
        <v>22.74</v>
      </c>
      <c r="I19" s="12">
        <f ca="1">ROUND(INDIRECT(ADDRESS(ROW()+(0), COLUMN()+(-3), 1))*INDIRECT(ADDRESS(ROW()+(0), COLUMN()+(-1), 1)), 2)</f>
        <v>14.64</v>
      </c>
    </row>
    <row r="20" spans="1:9" ht="13.50" thickBot="1" customHeight="1">
      <c r="A20" s="1" t="s">
        <v>38</v>
      </c>
      <c r="B20" s="1"/>
      <c r="C20" s="10" t="s">
        <v>39</v>
      </c>
      <c r="D20" s="1" t="s">
        <v>40</v>
      </c>
      <c r="E20" s="1"/>
      <c r="F20" s="11">
        <v>0.405</v>
      </c>
      <c r="G20" s="11"/>
      <c r="H20" s="12">
        <v>21.02</v>
      </c>
      <c r="I20" s="12">
        <f ca="1">ROUND(INDIRECT(ADDRESS(ROW()+(0), COLUMN()+(-3), 1))*INDIRECT(ADDRESS(ROW()+(0), COLUMN()+(-1), 1)), 2)</f>
        <v>8.51</v>
      </c>
    </row>
    <row r="21" spans="1:9" ht="13.50" thickBot="1" customHeight="1">
      <c r="A21" s="1" t="s">
        <v>41</v>
      </c>
      <c r="B21" s="1"/>
      <c r="C21" s="10" t="s">
        <v>42</v>
      </c>
      <c r="D21" s="1" t="s">
        <v>43</v>
      </c>
      <c r="E21" s="1"/>
      <c r="F21" s="11">
        <v>0.215</v>
      </c>
      <c r="G21" s="11"/>
      <c r="H21" s="12">
        <v>23.55</v>
      </c>
      <c r="I21" s="12">
        <f ca="1">ROUND(INDIRECT(ADDRESS(ROW()+(0), COLUMN()+(-3), 1))*INDIRECT(ADDRESS(ROW()+(0), COLUMN()+(-1), 1)), 2)</f>
        <v>5.06</v>
      </c>
    </row>
    <row r="22" spans="1:9" ht="13.50" thickBot="1" customHeight="1">
      <c r="A22" s="1" t="s">
        <v>44</v>
      </c>
      <c r="B22" s="1"/>
      <c r="C22" s="10" t="s">
        <v>45</v>
      </c>
      <c r="D22" s="1" t="s">
        <v>46</v>
      </c>
      <c r="E22" s="1"/>
      <c r="F22" s="13">
        <v>0.215</v>
      </c>
      <c r="G22" s="13"/>
      <c r="H22" s="14">
        <v>22.35</v>
      </c>
      <c r="I22" s="14">
        <f ca="1">ROUND(INDIRECT(ADDRESS(ROW()+(0), COLUMN()+(-3), 1))*INDIRECT(ADDRESS(ROW()+(0), COLUMN()+(-1), 1)), 2)</f>
        <v>4.81</v>
      </c>
    </row>
    <row r="23" spans="1:9" ht="13.50" thickBot="1" customHeight="1">
      <c r="A23" s="15"/>
      <c r="B23" s="15"/>
      <c r="C23" s="15"/>
      <c r="D23" s="15"/>
      <c r="E23" s="15"/>
      <c r="F23" s="9" t="s">
        <v>47</v>
      </c>
      <c r="G23" s="9"/>
      <c r="H23" s="9"/>
      <c r="I23" s="17">
        <f ca="1">ROUND(SUM(INDIRECT(ADDRESS(ROW()+(-1), COLUMN()+(0), 1)),INDIRECT(ADDRESS(ROW()+(-2), COLUMN()+(0), 1)),INDIRECT(ADDRESS(ROW()+(-3), COLUMN()+(0), 1)),INDIRECT(ADDRESS(ROW()+(-4), COLUMN()+(0), 1))), 2)</f>
        <v>33.02</v>
      </c>
    </row>
    <row r="24" spans="1:9" ht="13.50" thickBot="1" customHeight="1">
      <c r="A24" s="15">
        <v>3</v>
      </c>
      <c r="B24" s="15"/>
      <c r="C24" s="15"/>
      <c r="D24" s="18" t="s">
        <v>48</v>
      </c>
      <c r="E24" s="18"/>
      <c r="F24" s="18"/>
      <c r="G24" s="18"/>
      <c r="H24" s="15"/>
      <c r="I24" s="15"/>
    </row>
    <row r="25" spans="1:9" ht="13.50" thickBot="1" customHeight="1">
      <c r="A25" s="19"/>
      <c r="B25" s="19"/>
      <c r="C25" s="20" t="s">
        <v>49</v>
      </c>
      <c r="D25" s="19" t="s">
        <v>50</v>
      </c>
      <c r="E25" s="19"/>
      <c r="F25" s="13">
        <v>2</v>
      </c>
      <c r="G25" s="13"/>
      <c r="H25" s="14">
        <f ca="1">ROUND(SUM(INDIRECT(ADDRESS(ROW()+(-2), COLUMN()+(1), 1)),INDIRECT(ADDRESS(ROW()+(-8), COLUMN()+(1), 1))), 2)</f>
        <v>150.52</v>
      </c>
      <c r="I25" s="14">
        <f ca="1">ROUND(INDIRECT(ADDRESS(ROW()+(0), COLUMN()+(-3), 1))*INDIRECT(ADDRESS(ROW()+(0), COLUMN()+(-1), 1))/100, 2)</f>
        <v>3.01</v>
      </c>
    </row>
    <row r="26" spans="1:9" ht="13.50" thickBot="1" customHeight="1">
      <c r="A26" s="21" t="s">
        <v>51</v>
      </c>
      <c r="B26" s="21"/>
      <c r="C26" s="22"/>
      <c r="D26" s="23"/>
      <c r="E26" s="23"/>
      <c r="F26" s="24" t="s">
        <v>52</v>
      </c>
      <c r="G26" s="24"/>
      <c r="H26" s="25"/>
      <c r="I26" s="26">
        <f ca="1">ROUND(SUM(INDIRECT(ADDRESS(ROW()+(-1), COLUMN()+(0), 1)),INDIRECT(ADDRESS(ROW()+(-3), COLUMN()+(0), 1)),INDIRECT(ADDRESS(ROW()+(-9), COLUMN()+(0), 1))), 2)</f>
        <v>153.53</v>
      </c>
    </row>
    <row r="29" spans="1:9" ht="13.50" thickBot="1" customHeight="1">
      <c r="A29" s="27" t="s">
        <v>53</v>
      </c>
      <c r="B29" s="27"/>
      <c r="C29" s="27"/>
      <c r="D29" s="27"/>
      <c r="E29" s="27" t="s">
        <v>54</v>
      </c>
      <c r="F29" s="27"/>
      <c r="G29" s="27" t="s">
        <v>55</v>
      </c>
      <c r="H29" s="27"/>
      <c r="I29" s="27" t="s">
        <v>56</v>
      </c>
    </row>
    <row r="30" spans="1:9" ht="13.50" thickBot="1" customHeight="1">
      <c r="A30" s="28" t="s">
        <v>57</v>
      </c>
      <c r="B30" s="28"/>
      <c r="C30" s="28"/>
      <c r="D30" s="28"/>
      <c r="E30" s="29">
        <v>132006</v>
      </c>
      <c r="F30" s="29"/>
      <c r="G30" s="29">
        <v>132007</v>
      </c>
      <c r="H30" s="29"/>
      <c r="I30" s="29" t="s">
        <v>58</v>
      </c>
    </row>
    <row r="31" spans="1:9" ht="13.50" thickBot="1" customHeight="1">
      <c r="A31" s="30" t="s">
        <v>59</v>
      </c>
      <c r="B31" s="30"/>
      <c r="C31" s="30"/>
      <c r="D31" s="30"/>
      <c r="E31" s="31"/>
      <c r="F31" s="31"/>
      <c r="G31" s="31"/>
      <c r="H31" s="31"/>
      <c r="I31" s="31"/>
    </row>
    <row r="32" spans="1:9" ht="13.50" thickBot="1" customHeight="1">
      <c r="A32" s="32" t="s">
        <v>60</v>
      </c>
      <c r="B32" s="32"/>
      <c r="C32" s="32"/>
      <c r="D32" s="32"/>
      <c r="E32" s="33">
        <v>162006</v>
      </c>
      <c r="F32" s="33"/>
      <c r="G32" s="33">
        <v>162006</v>
      </c>
      <c r="H32" s="33"/>
      <c r="I32" s="33"/>
    </row>
    <row r="35" spans="1:1" ht="33.75" thickBot="1" customHeight="1">
      <c r="A35" s="1" t="s">
        <v>61</v>
      </c>
      <c r="B35" s="1"/>
      <c r="C35" s="1"/>
      <c r="D35" s="1"/>
      <c r="E35" s="1"/>
      <c r="F35" s="1"/>
      <c r="G35" s="1"/>
      <c r="H35" s="1"/>
      <c r="I35" s="1"/>
    </row>
    <row r="36" spans="1:1" ht="33.75" thickBot="1" customHeight="1">
      <c r="A36" s="1" t="s">
        <v>62</v>
      </c>
      <c r="B36" s="1"/>
      <c r="C36" s="1"/>
      <c r="D36" s="1"/>
      <c r="E36" s="1"/>
      <c r="F36" s="1"/>
      <c r="G36" s="1"/>
      <c r="H36" s="1"/>
      <c r="I36" s="1"/>
    </row>
    <row r="37" spans="1:1" ht="33.75" thickBot="1" customHeight="1">
      <c r="A37" s="1" t="s">
        <v>63</v>
      </c>
      <c r="B37" s="1"/>
      <c r="C37" s="1"/>
      <c r="D37" s="1"/>
      <c r="E37" s="1"/>
      <c r="F37" s="1"/>
      <c r="G37" s="1"/>
      <c r="H37" s="1"/>
      <c r="I37" s="1"/>
    </row>
  </sheetData>
  <mergeCells count="72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H17"/>
    <mergeCell ref="A18:B18"/>
    <mergeCell ref="D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G21"/>
    <mergeCell ref="A22:B22"/>
    <mergeCell ref="D22:E22"/>
    <mergeCell ref="F22:G22"/>
    <mergeCell ref="A23:B23"/>
    <mergeCell ref="D23:E23"/>
    <mergeCell ref="F23:H23"/>
    <mergeCell ref="A24:B24"/>
    <mergeCell ref="D24:G24"/>
    <mergeCell ref="A25:B25"/>
    <mergeCell ref="D25:E25"/>
    <mergeCell ref="F25:G25"/>
    <mergeCell ref="A26:E26"/>
    <mergeCell ref="F26:H26"/>
    <mergeCell ref="A29:D29"/>
    <mergeCell ref="E29:F29"/>
    <mergeCell ref="G29:H29"/>
    <mergeCell ref="A30:D30"/>
    <mergeCell ref="E30:F30"/>
    <mergeCell ref="G30:H30"/>
    <mergeCell ref="I30:I32"/>
    <mergeCell ref="A31:D31"/>
    <mergeCell ref="E31:F31"/>
    <mergeCell ref="G31:H31"/>
    <mergeCell ref="A32:D32"/>
    <mergeCell ref="E32:F32"/>
    <mergeCell ref="G32:H32"/>
    <mergeCell ref="A35:I35"/>
    <mergeCell ref="A36:I36"/>
    <mergeCell ref="A37:I37"/>
  </mergeCells>
  <pageMargins left="0.147638" right="0.147638" top="0.206693" bottom="0.206693" header="0.0" footer="0.0"/>
  <pageSetup paperSize="9" orientation="portrait"/>
  <rowBreaks count="0" manualBreakCount="0">
    </rowBreaks>
</worksheet>
</file>